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975" activeTab="0"/>
  </bookViews>
  <sheets>
    <sheet name="νέος" sheetId="1" r:id="rId1"/>
  </sheets>
  <definedNames/>
  <calcPr fullCalcOnLoad="1"/>
</workbook>
</file>

<file path=xl/sharedStrings.xml><?xml version="1.0" encoding="utf-8"?>
<sst xmlns="http://schemas.openxmlformats.org/spreadsheetml/2006/main" count="150" uniqueCount="135">
  <si>
    <t>ΕΡΓΟ:</t>
  </si>
  <si>
    <t>α/α</t>
  </si>
  <si>
    <t>Κωδικός
Αναθεώ-ρησης</t>
  </si>
  <si>
    <t>Δαπάνη (Ευρώ)</t>
  </si>
  <si>
    <t xml:space="preserve">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</si>
  <si>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</si>
  <si>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</si>
  <si>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</si>
  <si>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</si>
  <si>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</si>
  <si>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</si>
  <si>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</si>
  <si>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</si>
  <si>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</si>
  <si>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Σύνολο ομάδων εργασιών</t>
  </si>
  <si>
    <t>Γενικό Σύνολο</t>
  </si>
  <si>
    <t>ΣΥΝΤΑΧΘΗΚΕ</t>
  </si>
  <si>
    <t>ΘΕΩΡΗΘΗΚΕ</t>
  </si>
  <si>
    <r>
      <rPr>
        <sz val="8"/>
        <color indexed="8"/>
        <rFont val="Arial"/>
        <family val="2"/>
      </rPr>
      <t>ΑΑ</t>
    </r>
  </si>
  <si>
    <t xml:space="preserve">ΚΑΛΟΓΕΡΟΠΟΥΛΟΣ ΘΕΟΔΩΡΟΣ </t>
  </si>
  <si>
    <t xml:space="preserve">Σύνολο 3. </t>
  </si>
  <si>
    <t>ΠΡΟΥΠΟΛΟΓΙΣΜΟΣ ΜΕΛΕΤΗΣ</t>
  </si>
  <si>
    <r>
      <rPr>
        <sz val="11"/>
        <color indexed="8"/>
        <rFont val="Calibri"/>
        <family val="2"/>
      </rPr>
      <t>Είδος Εργασιών</t>
    </r>
  </si>
  <si>
    <r>
      <rPr>
        <sz val="11"/>
        <color indexed="8"/>
        <rFont val="Calibri"/>
        <family val="2"/>
      </rPr>
      <t>Κωδικός
Αρθρου</t>
    </r>
  </si>
  <si>
    <t>A.T.</t>
  </si>
  <si>
    <t>Μον. Mετρ.</t>
  </si>
  <si>
    <t>Ποσότητα</t>
  </si>
  <si>
    <r>
      <rPr>
        <sz val="11"/>
        <color indexed="8"/>
        <rFont val="Calibri"/>
        <family val="2"/>
      </rPr>
      <t>Τιμή Μονάδας (Ευρώ)</t>
    </r>
  </si>
  <si>
    <t>Είδος Εργασιών</t>
  </si>
  <si>
    <t>Κωδικός
Αρθρου</t>
  </si>
  <si>
    <t>A.T.</t>
  </si>
  <si>
    <t>Κωδικός
Αναθεώρησης</t>
  </si>
  <si>
    <t>Μον. Mετρ.</t>
  </si>
  <si>
    <t>Ποσότητα</t>
  </si>
  <si>
    <t>Μερική
Δαπάνη</t>
  </si>
  <si>
    <t>Ολική
Δαπάνη</t>
  </si>
  <si>
    <t>Φ.Π.Α. (24%)</t>
  </si>
  <si>
    <r>
      <t>m</t>
    </r>
    <r>
      <rPr>
        <vertAlign val="superscript"/>
        <sz val="9"/>
        <rFont val="Arial"/>
        <family val="2"/>
      </rPr>
      <t>3</t>
    </r>
  </si>
  <si>
    <t>ΟΔΟ-2532</t>
  </si>
  <si>
    <t xml:space="preserve">Εκσκαφές χαλαρών εδαφών </t>
  </si>
  <si>
    <t>Α-1</t>
  </si>
  <si>
    <t>ΟΔΟ-1110</t>
  </si>
  <si>
    <t>ΓΕ &amp; ΟΕ  ( 18%)</t>
  </si>
  <si>
    <t xml:space="preserve">ΣΥΝΟΛΟ Ι </t>
  </si>
  <si>
    <t>ΑΠΡΟΒΛΕΠΤΑ (15%)</t>
  </si>
  <si>
    <t>ΣΥΝΟΛΟ ΙΙ</t>
  </si>
  <si>
    <t>Εκσκαφή θεμελίων τεχνικών έργων και τάφρων πλάτους έως 5,0 m</t>
  </si>
  <si>
    <t>Β-1</t>
  </si>
  <si>
    <t>ΟΔΟ-2151</t>
  </si>
  <si>
    <t>ΟΔΟ-3121.Β</t>
  </si>
  <si>
    <t>ΣΚΥΡΟΔΕΜΑΤΑ -  ΣΙΔΗΡΟΣ ΟΠΛΙΣΜΟΣ ΚΛΠ</t>
  </si>
  <si>
    <t>Κατασκευή ρείθρων, τραπεζοειδών τάφρων, στρώσεων προστασίας στεγάνωσης γεφυρών κλπ με σκυρόδεμα C16/20</t>
  </si>
  <si>
    <t>Β-29.3.1</t>
  </si>
  <si>
    <t>Χαλύβδινο δομικό πλέγμα B500C εκτός υπογείων έργων</t>
  </si>
  <si>
    <t>Β-30.3</t>
  </si>
  <si>
    <t>ΥΔΡ-7018</t>
  </si>
  <si>
    <t>kg</t>
  </si>
  <si>
    <t>m3</t>
  </si>
  <si>
    <t>ΧΩΜΑΤΟΥΡΓΙΚΑ -  ΕΚΣΚΑΦΕΣ -  ΚΑΘΑΙΡΕΣΕΙΣ -ΕΠΙΧΩΣΕΙΣ</t>
  </si>
  <si>
    <t>Φορτοεκφόρτωση με μηχανικά μέσα</t>
  </si>
  <si>
    <t>10.01.02</t>
  </si>
  <si>
    <t>ΟΙΚ-1104</t>
  </si>
  <si>
    <t>ton</t>
  </si>
  <si>
    <t>Μεταφορές με αυτοκινητο δια μέσου οδών καλής βατότητας</t>
  </si>
  <si>
    <t>10.07.01</t>
  </si>
  <si>
    <t>ΟΙΚ-1136</t>
  </si>
  <si>
    <t>ton.km</t>
  </si>
  <si>
    <t>ΟΙΚΟΔΟΜΙΚΑ - ΑΡΓΟΛΙΘΟΔΟΜΕΣ</t>
  </si>
  <si>
    <t>Αργολιθοδομές με ασβεστοτσιμεντοκονίαμα δύο ορατών όψεων</t>
  </si>
  <si>
    <t>42.05.03</t>
  </si>
  <si>
    <t>ΟΙΚ-4207</t>
  </si>
  <si>
    <t>Ξυλότυποι χυτών μικροκατασκευών</t>
  </si>
  <si>
    <t>38.02</t>
  </si>
  <si>
    <t>ΟΙΚ 3811</t>
  </si>
  <si>
    <t>m2</t>
  </si>
  <si>
    <t>ΑΝΑΘΕΩΡΗΣΗ</t>
  </si>
  <si>
    <t>ΣΥΝΟΛΟ ΙΙΙ</t>
  </si>
  <si>
    <t>ΟΔΟΤΡΩΣΙΑ- ΑΣΦΑΛΤΙΚΑ ΚΛΠ</t>
  </si>
  <si>
    <t>Υπόβαση οδοστρωσίας μεταβλητού πάχους</t>
  </si>
  <si>
    <t>Γ-1.1</t>
  </si>
  <si>
    <t>Βάση πάχους 0,10 m (Π.Τ.Π. Ο-155)</t>
  </si>
  <si>
    <t>Γ-2.2</t>
  </si>
  <si>
    <t>ΟΔΟ-3211.Β</t>
  </si>
  <si>
    <r>
      <t>m</t>
    </r>
    <r>
      <rPr>
        <vertAlign val="superscript"/>
        <sz val="9"/>
        <rFont val="Arial"/>
        <family val="2"/>
      </rPr>
      <t>2</t>
    </r>
  </si>
  <si>
    <t>Ασφαλτική προεπάλειψη</t>
  </si>
  <si>
    <t>Δ-3</t>
  </si>
  <si>
    <t>ΟΔΟ-4110</t>
  </si>
  <si>
    <t xml:space="preserve">Ασφαλτική στρώση κυκλοφορίας συμπυκνωμένου πάχους 0,05 m με χρήση κοινής ασφάλτου </t>
  </si>
  <si>
    <t>Δ-8.1</t>
  </si>
  <si>
    <t>ΟΔΟ-4521Β</t>
  </si>
  <si>
    <t>Χάλυβας οπλισμού σκυροδέματος B500C εκτός υπογείων έργων</t>
  </si>
  <si>
    <t>Β-30.2</t>
  </si>
  <si>
    <t>ΟΔΟ-2612</t>
  </si>
  <si>
    <t>Καθαίρεση αοπλου σκυροδεματος με χρήση συνήθους κρουστικού εξοπλισμού</t>
  </si>
  <si>
    <t>22.10.01</t>
  </si>
  <si>
    <t>ΟΙΚ-2226</t>
  </si>
  <si>
    <t>Ασφαλτική συγκολλητική επάλειψη</t>
  </si>
  <si>
    <t>Δ-4</t>
  </si>
  <si>
    <t>ΟΔΟ-4120</t>
  </si>
  <si>
    <t>O ΠΡΟΙΣΤΑΜΜΕΝΟΣ   T . Υ.Δ. Ληξουρίου</t>
  </si>
  <si>
    <t>ΑΠΟΛΟΓΙΣΤΙΚΑ ΓΙΑ ΑΕΕ</t>
  </si>
  <si>
    <t>ΕΡΓΟΛΑΒΙΚΟ ΓΙΑ ΑΠΟΛΟΓΙΣΤΙΚΑ</t>
  </si>
  <si>
    <t>ΣΥΝΟΛΟ ΙΙΙΙ</t>
  </si>
  <si>
    <t xml:space="preserve">Ασφαλτικές στρώσεις μεταβλητού πάχους επιμετρούμενες κατά βάρος </t>
  </si>
  <si>
    <t>Δ-6</t>
  </si>
  <si>
    <t>ΟΔΟ-4421Β</t>
  </si>
  <si>
    <t>m</t>
  </si>
  <si>
    <t xml:space="preserve">Γενικές εκσκαφές σε έδαφος γαιώδες -ημιβραχώδες </t>
  </si>
  <si>
    <t>Α-2</t>
  </si>
  <si>
    <t>ΟΔΟ-1123Α</t>
  </si>
  <si>
    <t>Τομή οδοστρώματος με ασφαλτοκόπτη</t>
  </si>
  <si>
    <t>Δ-1</t>
  </si>
  <si>
    <t>ΟΙΚ-2269A</t>
  </si>
  <si>
    <t>Με φυσικούς ογκολίθους ατομικού βάρους 200 - 1500 kg</t>
  </si>
  <si>
    <r>
      <t>m</t>
    </r>
    <r>
      <rPr>
        <vertAlign val="superscript"/>
        <sz val="9"/>
        <color indexed="8"/>
        <rFont val="Arial"/>
        <family val="2"/>
      </rPr>
      <t>3</t>
    </r>
  </si>
  <si>
    <t>ΛΙΜ 4.08.01</t>
  </si>
  <si>
    <t>ΛΙΜ 2310</t>
  </si>
  <si>
    <t>11.02.02</t>
  </si>
  <si>
    <t>Εσχάρες καναλιών υδροσυλλογής, χαλύβδινες, ηλεκτροσυγκολλητές</t>
  </si>
  <si>
    <t>ΥΔΡ 6752</t>
  </si>
  <si>
    <t>Ονομαστικής διαμέτρου D400 mm</t>
  </si>
  <si>
    <t>12.01.01.03</t>
  </si>
  <si>
    <t>ΥΔΡ 6551.4</t>
  </si>
  <si>
    <t xml:space="preserve">ΕΠΙΣΚΕΥΗ ΟΔΙΚΟΥ ΔΙΚΤΥΟΥ ΦΡΙΚΩΝ ΛΟΓΩ ΤΟΥ ΚΑΙΡΙΚΟΥ </t>
  </si>
  <si>
    <t>ΦΑΙΝΟΜΕΝΟΥ (ΙΑΝΟΥ)</t>
  </si>
  <si>
    <t>ΕΛΛΗΝΙΚΗ ΔΗΜΟΚΡΑΤΙΑ</t>
  </si>
  <si>
    <t>ΠΕΡΙΦΕΡΕΙΑ ΙΟΝΙΩΝ ΝΗΣΩΝ</t>
  </si>
  <si>
    <t>ΠΕΡΙΦΕΡΕΙΑΚΗ ΕΝΟΤΗΤΑ ΚΕΦΑΛΛΟΝΙΑΣ</t>
  </si>
  <si>
    <t>ΔΗΜΟΣ ΛΗΞΟΥΡΙΟΥ</t>
  </si>
  <si>
    <t>Δ/ΝΣΗ ΤΕΧΝΙΚΩΝ ΥΠΗΡΕΣΙΩΝ</t>
  </si>
  <si>
    <t>ΠΡΟΥ = 70.000€</t>
  </si>
  <si>
    <t>ΛΙΜΕΝΙΚΑ - ΥΔΡΑΥΛΙΚΑ ΚΛΠ</t>
  </si>
  <si>
    <t>ΑΛΕΞΑΝΔΡΟΠΟΥΛΟΣ ΕΥΑΓΓΕΛΟΣ</t>
  </si>
  <si>
    <t>ΑΝΔΡΙΚΟΠΟΥΛΟΥ ΕΛΕΝΗ</t>
  </si>
  <si>
    <t>19ΣΧ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</si>
</sst>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"/>
    <numFmt numFmtId="166" formatCode="#,##0.00&quot;*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_ ;[Red]\-#,##0.00\ 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10"/>
      <name val="Arial"/>
      <family val="2"/>
    </font>
    <font>
      <sz val="20"/>
      <color indexed="10"/>
      <name val="Calibri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1" borderId="1" applyNumberFormat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4" fillId="0" borderId="0" xfId="0" applyFont="1" applyBorder="1" applyAlignment="1">
      <alignment horizontal="center" vertical="top" wrapText="1"/>
    </xf>
    <xf numFmtId="2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4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2" fontId="20" fillId="0" borderId="0" xfId="0" applyNumberFormat="1" applyFont="1" applyAlignment="1">
      <alignment/>
    </xf>
    <xf numFmtId="2" fontId="24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5" fillId="0" borderId="10" xfId="33" applyNumberFormat="1" applyFont="1" applyFill="1" applyBorder="1" applyAlignment="1">
      <alignment horizontal="right" vertical="center"/>
      <protection/>
    </xf>
    <xf numFmtId="0" fontId="25" fillId="0" borderId="10" xfId="33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24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19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1" fillId="0" borderId="0" xfId="0" applyNumberFormat="1" applyFont="1" applyAlignment="1">
      <alignment/>
    </xf>
    <xf numFmtId="1" fontId="24" fillId="0" borderId="10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4" fillId="0" borderId="0" xfId="0" applyNumberFormat="1" applyFont="1" applyBorder="1" applyAlignment="1">
      <alignment vertical="top" wrapText="1"/>
    </xf>
    <xf numFmtId="1" fontId="24" fillId="0" borderId="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1" fontId="24" fillId="0" borderId="10" xfId="0" applyNumberFormat="1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49" fontId="23" fillId="0" borderId="11" xfId="0" applyNumberFormat="1" applyFont="1" applyBorder="1" applyAlignment="1">
      <alignment horizontal="center" vertical="top"/>
    </xf>
    <xf numFmtId="2" fontId="23" fillId="0" borderId="11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165" fontId="25" fillId="0" borderId="1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6" fillId="0" borderId="10" xfId="0" applyFont="1" applyBorder="1" applyAlignment="1">
      <alignment horizontal="left" vertical="top"/>
    </xf>
    <xf numFmtId="2" fontId="24" fillId="0" borderId="10" xfId="0" applyNumberFormat="1" applyFont="1" applyBorder="1" applyAlignment="1">
      <alignment horizontal="left" vertical="top"/>
    </xf>
    <xf numFmtId="2" fontId="36" fillId="0" borderId="1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right" vertical="top" wrapText="1"/>
    </xf>
    <xf numFmtId="2" fontId="35" fillId="0" borderId="10" xfId="0" applyNumberFormat="1" applyFont="1" applyBorder="1" applyAlignment="1">
      <alignment horizontal="left" vertical="top"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9" fontId="23" fillId="0" borderId="12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/>
    </xf>
    <xf numFmtId="49" fontId="23" fillId="0" borderId="14" xfId="0" applyNumberFormat="1" applyFont="1" applyBorder="1" applyAlignment="1">
      <alignment horizontal="center" vertical="top"/>
    </xf>
    <xf numFmtId="1" fontId="0" fillId="24" borderId="15" xfId="0" applyNumberFormat="1" applyFill="1" applyBorder="1" applyAlignment="1">
      <alignment/>
    </xf>
    <xf numFmtId="49" fontId="23" fillId="24" borderId="16" xfId="0" applyNumberFormat="1" applyFont="1" applyFill="1" applyBorder="1" applyAlignment="1">
      <alignment horizontal="center" vertical="top" wrapText="1"/>
    </xf>
    <xf numFmtId="1" fontId="23" fillId="24" borderId="16" xfId="0" applyNumberFormat="1" applyFont="1" applyFill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0" fontId="30" fillId="0" borderId="10" xfId="33" applyNumberFormat="1" applyFont="1" applyFill="1" applyBorder="1" applyAlignment="1">
      <alignment horizontal="left" vertical="center" wrapText="1"/>
      <protection/>
    </xf>
    <xf numFmtId="4" fontId="29" fillId="0" borderId="10" xfId="0" applyNumberFormat="1" applyFont="1" applyBorder="1" applyAlignment="1">
      <alignment horizontal="center" vertical="center"/>
    </xf>
    <xf numFmtId="166" fontId="25" fillId="0" borderId="10" xfId="33" applyNumberFormat="1" applyFont="1" applyFill="1" applyBorder="1" applyAlignment="1">
      <alignment horizontal="right" vertical="center"/>
      <protection/>
    </xf>
    <xf numFmtId="165" fontId="25" fillId="0" borderId="10" xfId="33" applyNumberFormat="1" applyFont="1" applyFill="1" applyBorder="1" applyAlignment="1">
      <alignment horizontal="right" vertical="center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vertical="center"/>
    </xf>
    <xf numFmtId="1" fontId="0" fillId="24" borderId="10" xfId="0" applyNumberFormat="1" applyFill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65" fontId="35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vertical="center"/>
    </xf>
    <xf numFmtId="49" fontId="23" fillId="24" borderId="17" xfId="0" applyNumberFormat="1" applyFont="1" applyFill="1" applyBorder="1" applyAlignment="1">
      <alignment horizontal="center" vertical="top"/>
    </xf>
    <xf numFmtId="0" fontId="25" fillId="0" borderId="18" xfId="33" applyNumberFormat="1" applyFont="1" applyFill="1" applyBorder="1" applyAlignment="1">
      <alignment horizontal="center" vertical="center"/>
      <protection/>
    </xf>
    <xf numFmtId="0" fontId="25" fillId="0" borderId="13" xfId="0" applyFont="1" applyBorder="1" applyAlignment="1">
      <alignment vertical="center" wrapText="1"/>
    </xf>
    <xf numFmtId="0" fontId="30" fillId="0" borderId="19" xfId="33" applyNumberFormat="1" applyFont="1" applyFill="1" applyBorder="1" applyAlignment="1">
      <alignment horizontal="left" vertical="center" wrapText="1"/>
      <protection/>
    </xf>
    <xf numFmtId="1" fontId="0" fillId="24" borderId="20" xfId="0" applyNumberFormat="1" applyFill="1" applyBorder="1" applyAlignment="1">
      <alignment/>
    </xf>
    <xf numFmtId="0" fontId="30" fillId="0" borderId="13" xfId="33" applyNumberFormat="1" applyFont="1" applyFill="1" applyBorder="1" applyAlignment="1">
      <alignment horizontal="left" vertical="center" wrapText="1"/>
      <protection/>
    </xf>
    <xf numFmtId="0" fontId="35" fillId="0" borderId="19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4" fontId="24" fillId="24" borderId="20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/>
    </xf>
    <xf numFmtId="2" fontId="2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4"/>
  <sheetViews>
    <sheetView tabSelected="1" zoomScale="120" zoomScaleNormal="120" workbookViewId="0" topLeftCell="A37">
      <selection activeCell="I60" sqref="I60"/>
    </sheetView>
  </sheetViews>
  <sheetFormatPr defaultColWidth="9.140625" defaultRowHeight="15"/>
  <cols>
    <col min="1" max="1" width="2.8515625" style="0" customWidth="1"/>
    <col min="2" max="2" width="34.8515625" style="0" customWidth="1"/>
    <col min="3" max="3" width="9.00390625" style="16" customWidth="1"/>
    <col min="4" max="4" width="4.421875" style="39" customWidth="1"/>
    <col min="5" max="5" width="7.00390625" style="0" customWidth="1"/>
    <col min="6" max="6" width="5.8515625" style="0" customWidth="1"/>
    <col min="7" max="7" width="7.8515625" style="6" customWidth="1"/>
    <col min="8" max="8" width="7.28125" style="6" customWidth="1"/>
    <col min="9" max="9" width="9.7109375" style="0" customWidth="1"/>
    <col min="10" max="10" width="10.8515625" style="6" customWidth="1"/>
  </cols>
  <sheetData>
    <row r="1" spans="1:9" ht="15">
      <c r="A1" s="1" t="s">
        <v>125</v>
      </c>
      <c r="B1" s="2"/>
      <c r="D1" s="38" t="s">
        <v>0</v>
      </c>
      <c r="E1" s="1" t="s">
        <v>123</v>
      </c>
      <c r="F1" s="1"/>
      <c r="G1" s="13"/>
      <c r="H1" s="17"/>
      <c r="I1" s="3"/>
    </row>
    <row r="2" spans="1:9" ht="15">
      <c r="A2" s="1" t="s">
        <v>126</v>
      </c>
      <c r="B2" s="2"/>
      <c r="D2" s="38"/>
      <c r="E2" s="1" t="s">
        <v>124</v>
      </c>
      <c r="F2" s="1"/>
      <c r="G2" s="13"/>
      <c r="H2" s="17"/>
      <c r="I2" s="3"/>
    </row>
    <row r="3" spans="1:9" ht="15">
      <c r="A3" s="1" t="s">
        <v>127</v>
      </c>
      <c r="B3" s="2"/>
      <c r="E3" s="1"/>
      <c r="F3" s="1"/>
      <c r="G3" s="13"/>
      <c r="H3" s="17" t="s">
        <v>130</v>
      </c>
      <c r="I3" s="3"/>
    </row>
    <row r="4" spans="1:9" ht="15">
      <c r="A4" s="1" t="s">
        <v>128</v>
      </c>
      <c r="B4" s="2"/>
      <c r="E4" s="1"/>
      <c r="F4" s="1"/>
      <c r="G4" s="13"/>
      <c r="H4" s="17"/>
      <c r="I4" s="3"/>
    </row>
    <row r="5" spans="1:9" ht="15">
      <c r="A5" s="1" t="s">
        <v>129</v>
      </c>
      <c r="B5" s="2"/>
      <c r="E5" s="1"/>
      <c r="F5" s="1"/>
      <c r="G5" s="13"/>
      <c r="H5" s="17"/>
      <c r="I5" s="3"/>
    </row>
    <row r="6" spans="1:9" ht="15">
      <c r="A6" s="1"/>
      <c r="B6" s="2"/>
      <c r="E6" s="1"/>
      <c r="F6" s="1"/>
      <c r="G6" s="13"/>
      <c r="H6" s="17"/>
      <c r="I6" s="3"/>
    </row>
    <row r="7" ht="15">
      <c r="C7" s="21" t="s">
        <v>21</v>
      </c>
    </row>
    <row r="8" spans="2:6" ht="26.25">
      <c r="B8" s="57"/>
      <c r="C8" s="20"/>
      <c r="D8" s="40"/>
      <c r="E8" s="4"/>
      <c r="F8" s="4"/>
    </row>
    <row r="9" spans="1:10" ht="16.5" customHeight="1">
      <c r="A9" s="100" t="s">
        <v>1</v>
      </c>
      <c r="B9" s="101" t="s">
        <v>22</v>
      </c>
      <c r="C9" s="101" t="s">
        <v>23</v>
      </c>
      <c r="D9" s="102" t="s">
        <v>24</v>
      </c>
      <c r="E9" s="101" t="s">
        <v>2</v>
      </c>
      <c r="F9" s="101" t="s">
        <v>25</v>
      </c>
      <c r="G9" s="104" t="s">
        <v>26</v>
      </c>
      <c r="H9" s="104" t="s">
        <v>27</v>
      </c>
      <c r="I9" s="101" t="s">
        <v>3</v>
      </c>
      <c r="J9" s="101"/>
    </row>
    <row r="10" spans="1:10" ht="27.75" customHeight="1">
      <c r="A10" s="100" t="s">
        <v>18</v>
      </c>
      <c r="B10" s="101" t="s">
        <v>28</v>
      </c>
      <c r="C10" s="101" t="s">
        <v>29</v>
      </c>
      <c r="D10" s="102" t="s">
        <v>30</v>
      </c>
      <c r="E10" s="101" t="s">
        <v>31</v>
      </c>
      <c r="F10" s="101" t="s">
        <v>32</v>
      </c>
      <c r="G10" s="104" t="s">
        <v>33</v>
      </c>
      <c r="H10" s="104" t="s">
        <v>27</v>
      </c>
      <c r="I10" s="26" t="s">
        <v>34</v>
      </c>
      <c r="J10" s="58" t="s">
        <v>35</v>
      </c>
    </row>
    <row r="11" spans="1:10" ht="12" customHeight="1" thickBot="1">
      <c r="A11" s="27" t="s">
        <v>4</v>
      </c>
      <c r="B11" s="67" t="s">
        <v>5</v>
      </c>
      <c r="C11" s="68" t="s">
        <v>6</v>
      </c>
      <c r="D11" s="69" t="s">
        <v>7</v>
      </c>
      <c r="E11" s="67" t="s">
        <v>8</v>
      </c>
      <c r="F11" s="27" t="s">
        <v>9</v>
      </c>
      <c r="G11" s="28" t="s">
        <v>10</v>
      </c>
      <c r="H11" s="28" t="s">
        <v>11</v>
      </c>
      <c r="I11" s="27" t="s">
        <v>12</v>
      </c>
      <c r="J11" s="28" t="s">
        <v>13</v>
      </c>
    </row>
    <row r="12" spans="1:10" ht="31.5" customHeight="1">
      <c r="A12" s="70"/>
      <c r="B12" s="71" t="s">
        <v>58</v>
      </c>
      <c r="C12" s="72"/>
      <c r="D12" s="73"/>
      <c r="E12" s="90"/>
      <c r="F12" s="66"/>
      <c r="G12" s="52"/>
      <c r="H12" s="52"/>
      <c r="I12" s="51"/>
      <c r="J12" s="74"/>
    </row>
    <row r="13" spans="1:10" ht="42.75" customHeight="1">
      <c r="A13" s="30">
        <v>1</v>
      </c>
      <c r="B13" s="75" t="s">
        <v>39</v>
      </c>
      <c r="C13" s="30" t="s">
        <v>40</v>
      </c>
      <c r="D13" s="30">
        <v>1</v>
      </c>
      <c r="E13" s="65" t="s">
        <v>41</v>
      </c>
      <c r="F13" s="30" t="s">
        <v>37</v>
      </c>
      <c r="G13" s="29">
        <v>5</v>
      </c>
      <c r="H13" s="55">
        <v>4.58</v>
      </c>
      <c r="I13" s="76">
        <f aca="true" t="shared" si="0" ref="I13:I37">G13*H13</f>
        <v>22.9</v>
      </c>
      <c r="J13" s="61"/>
    </row>
    <row r="14" spans="1:10" ht="42.75" customHeight="1">
      <c r="A14" s="30">
        <v>2</v>
      </c>
      <c r="B14" s="75" t="s">
        <v>107</v>
      </c>
      <c r="C14" s="30" t="s">
        <v>108</v>
      </c>
      <c r="D14" s="30">
        <v>2</v>
      </c>
      <c r="E14" s="65" t="s">
        <v>109</v>
      </c>
      <c r="F14" s="30" t="s">
        <v>37</v>
      </c>
      <c r="G14" s="77">
        <v>80</v>
      </c>
      <c r="H14" s="55">
        <v>12.7</v>
      </c>
      <c r="I14" s="76">
        <f t="shared" si="0"/>
        <v>1016</v>
      </c>
      <c r="J14" s="61"/>
    </row>
    <row r="15" spans="1:10" ht="36.75" customHeight="1">
      <c r="A15" s="30">
        <v>3</v>
      </c>
      <c r="B15" s="75" t="s">
        <v>46</v>
      </c>
      <c r="C15" s="30" t="s">
        <v>47</v>
      </c>
      <c r="D15" s="30">
        <v>3</v>
      </c>
      <c r="E15" s="65" t="s">
        <v>48</v>
      </c>
      <c r="F15" s="30" t="s">
        <v>37</v>
      </c>
      <c r="G15" s="29">
        <v>15</v>
      </c>
      <c r="H15" s="78">
        <v>6</v>
      </c>
      <c r="I15" s="76">
        <f t="shared" si="0"/>
        <v>90</v>
      </c>
      <c r="J15" s="61"/>
    </row>
    <row r="16" spans="1:10" ht="36.75" customHeight="1">
      <c r="A16" s="30">
        <v>4</v>
      </c>
      <c r="B16" s="79" t="s">
        <v>93</v>
      </c>
      <c r="C16" s="30" t="s">
        <v>94</v>
      </c>
      <c r="D16" s="30">
        <v>4</v>
      </c>
      <c r="E16" s="79" t="s">
        <v>95</v>
      </c>
      <c r="F16" s="80" t="s">
        <v>57</v>
      </c>
      <c r="G16" s="81">
        <v>70</v>
      </c>
      <c r="H16" s="78">
        <v>30.5</v>
      </c>
      <c r="I16" s="76">
        <f t="shared" si="0"/>
        <v>2135</v>
      </c>
      <c r="J16" s="61"/>
    </row>
    <row r="17" spans="1:10" ht="36.75" customHeight="1">
      <c r="A17" s="30">
        <v>5</v>
      </c>
      <c r="B17" s="53" t="s">
        <v>59</v>
      </c>
      <c r="C17" s="30" t="s">
        <v>60</v>
      </c>
      <c r="D17" s="30">
        <v>5</v>
      </c>
      <c r="E17" s="53" t="s">
        <v>61</v>
      </c>
      <c r="F17" s="54" t="s">
        <v>62</v>
      </c>
      <c r="G17" s="29">
        <v>145</v>
      </c>
      <c r="H17" s="78">
        <v>1.65</v>
      </c>
      <c r="I17" s="76">
        <f t="shared" si="0"/>
        <v>239.25</v>
      </c>
      <c r="J17" s="61"/>
    </row>
    <row r="18" spans="1:10" ht="36.75" customHeight="1">
      <c r="A18" s="30">
        <v>6</v>
      </c>
      <c r="B18" s="53" t="s">
        <v>63</v>
      </c>
      <c r="C18" s="30" t="s">
        <v>64</v>
      </c>
      <c r="D18" s="30">
        <v>6</v>
      </c>
      <c r="E18" s="53" t="s">
        <v>65</v>
      </c>
      <c r="F18" s="54" t="s">
        <v>66</v>
      </c>
      <c r="G18" s="29">
        <v>8700</v>
      </c>
      <c r="H18" s="78">
        <v>0.35</v>
      </c>
      <c r="I18" s="76">
        <f t="shared" si="0"/>
        <v>3045</v>
      </c>
      <c r="J18" s="61"/>
    </row>
    <row r="19" spans="1:10" ht="36.75" customHeight="1">
      <c r="A19" s="30"/>
      <c r="B19" s="82" t="s">
        <v>67</v>
      </c>
      <c r="C19" s="30"/>
      <c r="D19" s="30"/>
      <c r="E19" s="53"/>
      <c r="F19" s="54"/>
      <c r="G19" s="29"/>
      <c r="H19" s="78"/>
      <c r="I19" s="76"/>
      <c r="J19" s="61"/>
    </row>
    <row r="20" spans="1:10" ht="36.75" customHeight="1">
      <c r="A20" s="30">
        <v>7</v>
      </c>
      <c r="B20" s="53" t="s">
        <v>68</v>
      </c>
      <c r="C20" s="30" t="s">
        <v>69</v>
      </c>
      <c r="D20" s="30">
        <v>7</v>
      </c>
      <c r="E20" s="53" t="s">
        <v>70</v>
      </c>
      <c r="F20" s="54" t="s">
        <v>57</v>
      </c>
      <c r="G20" s="55">
        <v>12</v>
      </c>
      <c r="H20" s="78">
        <v>73</v>
      </c>
      <c r="I20" s="76">
        <f t="shared" si="0"/>
        <v>876</v>
      </c>
      <c r="J20" s="61"/>
    </row>
    <row r="21" spans="1:10" ht="36.75" customHeight="1" thickBot="1">
      <c r="A21" s="30">
        <v>8</v>
      </c>
      <c r="B21" s="92" t="s">
        <v>71</v>
      </c>
      <c r="C21" s="30" t="s">
        <v>72</v>
      </c>
      <c r="D21" s="30">
        <v>8</v>
      </c>
      <c r="E21" s="53" t="s">
        <v>73</v>
      </c>
      <c r="F21" s="54" t="s">
        <v>74</v>
      </c>
      <c r="G21" s="29">
        <v>21</v>
      </c>
      <c r="H21" s="78">
        <v>22.5</v>
      </c>
      <c r="I21" s="76">
        <f t="shared" si="0"/>
        <v>472.5</v>
      </c>
      <c r="J21" s="61"/>
    </row>
    <row r="22" spans="1:10" ht="36.75" customHeight="1" thickBot="1">
      <c r="A22" s="30"/>
      <c r="B22" s="94" t="s">
        <v>77</v>
      </c>
      <c r="C22" s="91"/>
      <c r="D22" s="30"/>
      <c r="E22" s="53"/>
      <c r="F22" s="54"/>
      <c r="G22" s="29"/>
      <c r="H22" s="78"/>
      <c r="I22" s="76"/>
      <c r="J22" s="61"/>
    </row>
    <row r="23" spans="1:10" ht="36.75" customHeight="1">
      <c r="A23" s="30">
        <v>9</v>
      </c>
      <c r="B23" s="93" t="s">
        <v>78</v>
      </c>
      <c r="C23" s="30" t="s">
        <v>79</v>
      </c>
      <c r="D23" s="30">
        <v>9</v>
      </c>
      <c r="E23" s="65" t="s">
        <v>49</v>
      </c>
      <c r="F23" s="30" t="s">
        <v>37</v>
      </c>
      <c r="G23" s="77">
        <v>150</v>
      </c>
      <c r="H23" s="78">
        <v>15.5</v>
      </c>
      <c r="I23" s="76">
        <f t="shared" si="0"/>
        <v>2325</v>
      </c>
      <c r="J23" s="61"/>
    </row>
    <row r="24" spans="1:10" ht="36.75" customHeight="1">
      <c r="A24" s="30">
        <v>10</v>
      </c>
      <c r="B24" s="75" t="s">
        <v>80</v>
      </c>
      <c r="C24" s="30" t="s">
        <v>81</v>
      </c>
      <c r="D24" s="30">
        <v>10</v>
      </c>
      <c r="E24" s="65" t="s">
        <v>82</v>
      </c>
      <c r="F24" s="30" t="s">
        <v>83</v>
      </c>
      <c r="G24" s="77">
        <v>220</v>
      </c>
      <c r="H24" s="78">
        <v>1.7</v>
      </c>
      <c r="I24" s="76">
        <f t="shared" si="0"/>
        <v>374</v>
      </c>
      <c r="J24" s="61"/>
    </row>
    <row r="25" spans="1:10" ht="36.75" customHeight="1">
      <c r="A25" s="30">
        <v>11</v>
      </c>
      <c r="B25" s="75" t="s">
        <v>110</v>
      </c>
      <c r="C25" s="30" t="s">
        <v>111</v>
      </c>
      <c r="D25" s="30">
        <v>11</v>
      </c>
      <c r="E25" s="65" t="s">
        <v>112</v>
      </c>
      <c r="F25" s="30" t="s">
        <v>106</v>
      </c>
      <c r="G25" s="78">
        <v>40</v>
      </c>
      <c r="H25" s="78">
        <v>1</v>
      </c>
      <c r="I25" s="76">
        <f t="shared" si="0"/>
        <v>40</v>
      </c>
      <c r="J25" s="61"/>
    </row>
    <row r="26" spans="1:10" ht="36.75" customHeight="1">
      <c r="A26" s="30">
        <v>12</v>
      </c>
      <c r="B26" s="75" t="s">
        <v>96</v>
      </c>
      <c r="C26" s="30" t="s">
        <v>97</v>
      </c>
      <c r="D26" s="30">
        <v>12</v>
      </c>
      <c r="E26" s="65" t="s">
        <v>98</v>
      </c>
      <c r="F26" s="30" t="s">
        <v>83</v>
      </c>
      <c r="G26" s="78">
        <v>370</v>
      </c>
      <c r="H26" s="78">
        <v>0.45</v>
      </c>
      <c r="I26" s="76">
        <f t="shared" si="0"/>
        <v>166.5</v>
      </c>
      <c r="J26" s="61"/>
    </row>
    <row r="27" spans="1:10" ht="36.75" customHeight="1">
      <c r="A27" s="30">
        <v>13</v>
      </c>
      <c r="B27" s="75" t="s">
        <v>84</v>
      </c>
      <c r="C27" s="30" t="s">
        <v>85</v>
      </c>
      <c r="D27" s="30">
        <v>13</v>
      </c>
      <c r="E27" s="65" t="s">
        <v>86</v>
      </c>
      <c r="F27" s="30" t="s">
        <v>83</v>
      </c>
      <c r="G27" s="78">
        <v>550</v>
      </c>
      <c r="H27" s="78">
        <v>1.2</v>
      </c>
      <c r="I27" s="76">
        <f t="shared" si="0"/>
        <v>660</v>
      </c>
      <c r="J27" s="61"/>
    </row>
    <row r="28" spans="1:10" ht="36.75" customHeight="1">
      <c r="A28" s="30">
        <v>14</v>
      </c>
      <c r="B28" s="75" t="s">
        <v>103</v>
      </c>
      <c r="C28" s="30" t="s">
        <v>104</v>
      </c>
      <c r="D28" s="30">
        <v>14</v>
      </c>
      <c r="E28" s="65" t="s">
        <v>105</v>
      </c>
      <c r="F28" s="65" t="s">
        <v>62</v>
      </c>
      <c r="G28" s="77">
        <v>35</v>
      </c>
      <c r="H28" s="78">
        <v>100.18</v>
      </c>
      <c r="I28" s="76">
        <f t="shared" si="0"/>
        <v>3506.3</v>
      </c>
      <c r="J28" s="61"/>
    </row>
    <row r="29" spans="1:10" ht="36.75" customHeight="1" thickBot="1">
      <c r="A29" s="30">
        <v>15</v>
      </c>
      <c r="B29" s="95" t="s">
        <v>87</v>
      </c>
      <c r="C29" s="30" t="s">
        <v>88</v>
      </c>
      <c r="D29" s="30">
        <v>15</v>
      </c>
      <c r="E29" s="65" t="s">
        <v>89</v>
      </c>
      <c r="F29" s="30" t="s">
        <v>83</v>
      </c>
      <c r="G29" s="77">
        <v>975</v>
      </c>
      <c r="H29" s="78">
        <v>9.4</v>
      </c>
      <c r="I29" s="76">
        <f t="shared" si="0"/>
        <v>9165</v>
      </c>
      <c r="J29" s="61"/>
    </row>
    <row r="30" spans="1:10" ht="36.75" customHeight="1" thickBot="1">
      <c r="A30" s="30"/>
      <c r="B30" s="94" t="s">
        <v>131</v>
      </c>
      <c r="C30" s="91"/>
      <c r="D30" s="30"/>
      <c r="E30" s="65"/>
      <c r="F30" s="30"/>
      <c r="G30" s="77"/>
      <c r="H30" s="78"/>
      <c r="I30" s="76"/>
      <c r="J30" s="61"/>
    </row>
    <row r="31" spans="1:10" ht="44.25" customHeight="1">
      <c r="A31" s="30">
        <v>16</v>
      </c>
      <c r="B31" s="96" t="s">
        <v>118</v>
      </c>
      <c r="C31" s="30" t="s">
        <v>117</v>
      </c>
      <c r="D31" s="30">
        <v>16</v>
      </c>
      <c r="E31" s="84" t="s">
        <v>119</v>
      </c>
      <c r="F31" s="85" t="s">
        <v>56</v>
      </c>
      <c r="G31" s="86">
        <v>150</v>
      </c>
      <c r="H31" s="78">
        <v>3.1</v>
      </c>
      <c r="I31" s="76">
        <f t="shared" si="0"/>
        <v>465</v>
      </c>
      <c r="J31" s="61"/>
    </row>
    <row r="32" spans="1:10" ht="44.25" customHeight="1">
      <c r="A32" s="30">
        <v>17</v>
      </c>
      <c r="B32" s="83" t="s">
        <v>120</v>
      </c>
      <c r="C32" s="30" t="s">
        <v>121</v>
      </c>
      <c r="D32" s="30">
        <v>17</v>
      </c>
      <c r="E32" s="84" t="s">
        <v>122</v>
      </c>
      <c r="F32" s="85" t="s">
        <v>106</v>
      </c>
      <c r="G32" s="86">
        <v>20</v>
      </c>
      <c r="H32" s="78">
        <v>57</v>
      </c>
      <c r="I32" s="76">
        <f t="shared" si="0"/>
        <v>1140</v>
      </c>
      <c r="J32" s="61"/>
    </row>
    <row r="33" spans="1:10" ht="44.25" customHeight="1" thickBot="1">
      <c r="A33" s="30">
        <v>18</v>
      </c>
      <c r="B33" s="97" t="s">
        <v>113</v>
      </c>
      <c r="C33" s="30" t="s">
        <v>115</v>
      </c>
      <c r="D33" s="30">
        <v>18</v>
      </c>
      <c r="E33" s="87" t="s">
        <v>116</v>
      </c>
      <c r="F33" s="88" t="s">
        <v>114</v>
      </c>
      <c r="G33" s="89">
        <v>48</v>
      </c>
      <c r="H33" s="78">
        <v>16</v>
      </c>
      <c r="I33" s="76">
        <f t="shared" si="0"/>
        <v>768</v>
      </c>
      <c r="J33" s="61"/>
    </row>
    <row r="34" spans="1:10" ht="36.75" customHeight="1" thickBot="1">
      <c r="A34" s="30"/>
      <c r="B34" s="98" t="s">
        <v>50</v>
      </c>
      <c r="C34" s="91"/>
      <c r="D34" s="30"/>
      <c r="E34" s="65"/>
      <c r="F34" s="30"/>
      <c r="G34" s="29"/>
      <c r="H34" s="78"/>
      <c r="I34" s="76"/>
      <c r="J34" s="61"/>
    </row>
    <row r="35" spans="1:10" ht="53.25" customHeight="1">
      <c r="A35" s="30" t="s">
        <v>134</v>
      </c>
      <c r="B35" s="93" t="s">
        <v>51</v>
      </c>
      <c r="C35" s="30" t="s">
        <v>52</v>
      </c>
      <c r="D35" s="30" t="s">
        <v>134</v>
      </c>
      <c r="E35" s="65" t="s">
        <v>38</v>
      </c>
      <c r="F35" s="30" t="s">
        <v>37</v>
      </c>
      <c r="G35" s="29">
        <v>90</v>
      </c>
      <c r="H35" s="55">
        <v>115</v>
      </c>
      <c r="I35" s="76">
        <f t="shared" si="0"/>
        <v>10350</v>
      </c>
      <c r="J35" s="61"/>
    </row>
    <row r="36" spans="1:10" ht="39" customHeight="1">
      <c r="A36" s="30">
        <v>20</v>
      </c>
      <c r="B36" s="75" t="s">
        <v>53</v>
      </c>
      <c r="C36" s="30" t="s">
        <v>54</v>
      </c>
      <c r="D36" s="30">
        <v>20</v>
      </c>
      <c r="E36" s="65" t="s">
        <v>55</v>
      </c>
      <c r="F36" s="30" t="s">
        <v>56</v>
      </c>
      <c r="G36" s="29">
        <v>1000</v>
      </c>
      <c r="H36" s="78">
        <v>1.15</v>
      </c>
      <c r="I36" s="76">
        <f t="shared" si="0"/>
        <v>1150</v>
      </c>
      <c r="J36" s="61"/>
    </row>
    <row r="37" spans="1:10" ht="39" customHeight="1">
      <c r="A37" s="30">
        <v>21</v>
      </c>
      <c r="B37" s="75" t="s">
        <v>90</v>
      </c>
      <c r="C37" s="30" t="s">
        <v>91</v>
      </c>
      <c r="D37" s="30">
        <v>21</v>
      </c>
      <c r="E37" s="65" t="s">
        <v>92</v>
      </c>
      <c r="F37" s="30" t="s">
        <v>56</v>
      </c>
      <c r="G37" s="78">
        <v>100</v>
      </c>
      <c r="H37" s="78">
        <v>1.15</v>
      </c>
      <c r="I37" s="76">
        <f t="shared" si="0"/>
        <v>114.99999999999999</v>
      </c>
      <c r="J37" s="61"/>
    </row>
    <row r="38" spans="1:10" ht="14.25" customHeight="1">
      <c r="A38" s="5"/>
      <c r="B38" s="103" t="s">
        <v>20</v>
      </c>
      <c r="C38" s="103"/>
      <c r="D38" s="103"/>
      <c r="E38" s="103"/>
      <c r="F38" s="103"/>
      <c r="G38" s="103"/>
      <c r="H38" s="103"/>
      <c r="I38" s="31"/>
      <c r="J38" s="64">
        <f>SUM(I13:I37)</f>
        <v>38121.45</v>
      </c>
    </row>
    <row r="39" spans="1:10" ht="15">
      <c r="A39" s="32"/>
      <c r="B39" s="60" t="s">
        <v>14</v>
      </c>
      <c r="C39" s="33"/>
      <c r="D39" s="41"/>
      <c r="E39" s="33"/>
      <c r="F39" s="33"/>
      <c r="G39" s="34"/>
      <c r="H39" s="34"/>
      <c r="I39" s="33"/>
      <c r="J39" s="62">
        <f>J38</f>
        <v>38121.45</v>
      </c>
    </row>
    <row r="40" spans="1:10" ht="15">
      <c r="A40" s="32"/>
      <c r="B40" s="60" t="s">
        <v>42</v>
      </c>
      <c r="C40" s="48"/>
      <c r="D40" s="49"/>
      <c r="E40" s="48"/>
      <c r="F40" s="48"/>
      <c r="G40" s="50"/>
      <c r="H40" s="50"/>
      <c r="I40" s="48"/>
      <c r="J40" s="64">
        <f>J39*0.18</f>
        <v>6861.860999999999</v>
      </c>
    </row>
    <row r="41" spans="1:10" ht="15">
      <c r="A41" s="32"/>
      <c r="B41" s="60" t="s">
        <v>43</v>
      </c>
      <c r="C41" s="48"/>
      <c r="D41" s="49"/>
      <c r="E41" s="48"/>
      <c r="F41" s="48"/>
      <c r="G41" s="50"/>
      <c r="H41" s="50"/>
      <c r="I41" s="48"/>
      <c r="J41" s="62">
        <f>J40+J39</f>
        <v>44983.310999999994</v>
      </c>
    </row>
    <row r="42" spans="1:10" ht="15">
      <c r="A42" s="32"/>
      <c r="B42" s="60" t="s">
        <v>44</v>
      </c>
      <c r="C42" s="48"/>
      <c r="D42" s="49"/>
      <c r="E42" s="48"/>
      <c r="F42" s="48"/>
      <c r="G42" s="50"/>
      <c r="H42" s="50"/>
      <c r="I42" s="48"/>
      <c r="J42" s="64">
        <f>J41*0.15</f>
        <v>6747.496649999999</v>
      </c>
    </row>
    <row r="43" spans="1:10" ht="15">
      <c r="A43" s="32"/>
      <c r="B43" s="60" t="s">
        <v>45</v>
      </c>
      <c r="C43" s="48"/>
      <c r="D43" s="49"/>
      <c r="E43" s="48"/>
      <c r="F43" s="48"/>
      <c r="G43" s="50"/>
      <c r="H43" s="50"/>
      <c r="I43" s="48"/>
      <c r="J43" s="62">
        <f>J42+J41</f>
        <v>51730.807649999995</v>
      </c>
    </row>
    <row r="44" spans="1:10" ht="15">
      <c r="A44" s="32"/>
      <c r="B44" s="60" t="s">
        <v>100</v>
      </c>
      <c r="C44" s="48"/>
      <c r="D44" s="49"/>
      <c r="E44" s="48"/>
      <c r="F44" s="48"/>
      <c r="G44" s="50"/>
      <c r="H44" s="50"/>
      <c r="I44" s="48"/>
      <c r="J44" s="64">
        <v>4000</v>
      </c>
    </row>
    <row r="45" spans="1:10" ht="15">
      <c r="A45" s="32"/>
      <c r="B45" s="60" t="s">
        <v>101</v>
      </c>
      <c r="C45" s="48"/>
      <c r="D45" s="49"/>
      <c r="E45" s="48"/>
      <c r="F45" s="48"/>
      <c r="G45" s="50"/>
      <c r="H45" s="50"/>
      <c r="I45" s="48"/>
      <c r="J45" s="64">
        <f>J44*0.18</f>
        <v>720</v>
      </c>
    </row>
    <row r="46" spans="1:10" ht="15">
      <c r="A46" s="32"/>
      <c r="B46" s="60" t="s">
        <v>76</v>
      </c>
      <c r="C46" s="48"/>
      <c r="D46" s="49"/>
      <c r="E46" s="48"/>
      <c r="F46" s="48"/>
      <c r="G46" s="50"/>
      <c r="H46" s="50"/>
      <c r="I46" s="48"/>
      <c r="J46" s="62">
        <f>SUM(J43:J45)</f>
        <v>56450.807649999995</v>
      </c>
    </row>
    <row r="47" spans="1:10" ht="15">
      <c r="A47" s="32"/>
      <c r="B47" s="60" t="s">
        <v>75</v>
      </c>
      <c r="C47" s="48"/>
      <c r="D47" s="49"/>
      <c r="E47" s="48"/>
      <c r="F47" s="48"/>
      <c r="G47" s="50"/>
      <c r="H47" s="50"/>
      <c r="I47" s="48"/>
      <c r="J47" s="64">
        <v>0.81</v>
      </c>
    </row>
    <row r="48" spans="1:10" ht="15">
      <c r="A48" s="32"/>
      <c r="B48" s="60" t="s">
        <v>102</v>
      </c>
      <c r="C48" s="48"/>
      <c r="D48" s="49"/>
      <c r="E48" s="48"/>
      <c r="F48" s="48"/>
      <c r="G48" s="50"/>
      <c r="H48" s="50"/>
      <c r="I48" s="48"/>
      <c r="J48" s="62">
        <f>SUM(J46:J47)</f>
        <v>56451.61764999999</v>
      </c>
    </row>
    <row r="49" spans="1:10" ht="15">
      <c r="A49" s="32"/>
      <c r="B49" s="60" t="s">
        <v>36</v>
      </c>
      <c r="C49" s="35"/>
      <c r="D49" s="42"/>
      <c r="E49" s="36"/>
      <c r="F49" s="36"/>
      <c r="G49" s="37"/>
      <c r="H49" s="37"/>
      <c r="I49" s="36"/>
      <c r="J49" s="64">
        <f>0.24*J48</f>
        <v>13548.388235999997</v>
      </c>
    </row>
    <row r="50" spans="1:10" ht="15">
      <c r="A50" s="32"/>
      <c r="B50" s="60" t="s">
        <v>15</v>
      </c>
      <c r="C50" s="35"/>
      <c r="D50" s="42"/>
      <c r="E50" s="36"/>
      <c r="F50" s="36"/>
      <c r="G50" s="37"/>
      <c r="H50" s="37"/>
      <c r="I50" s="36"/>
      <c r="J50" s="62">
        <f>J48+J49</f>
        <v>70000.00588599998</v>
      </c>
    </row>
    <row r="51" spans="1:10" ht="15">
      <c r="A51" s="22"/>
      <c r="B51" s="8"/>
      <c r="C51" s="23"/>
      <c r="D51" s="43"/>
      <c r="E51" s="24"/>
      <c r="F51" s="24"/>
      <c r="G51" s="25"/>
      <c r="H51" s="25"/>
      <c r="I51" s="24"/>
      <c r="J51" s="63"/>
    </row>
    <row r="52" spans="2:9" ht="15" customHeight="1">
      <c r="B52" s="7" t="s">
        <v>16</v>
      </c>
      <c r="C52" s="8"/>
      <c r="D52" s="44"/>
      <c r="E52" s="8"/>
      <c r="F52" s="8"/>
      <c r="G52" s="99" t="s">
        <v>17</v>
      </c>
      <c r="H52" s="99"/>
      <c r="I52" s="8"/>
    </row>
    <row r="53" spans="2:9" ht="15">
      <c r="B53" s="9"/>
      <c r="C53" s="10"/>
      <c r="D53" s="45"/>
      <c r="E53" s="10"/>
      <c r="F53" s="15" t="s">
        <v>99</v>
      </c>
      <c r="H53" s="18"/>
      <c r="I53" s="10"/>
    </row>
    <row r="54" spans="2:9" ht="15">
      <c r="B54" s="12" t="s">
        <v>132</v>
      </c>
      <c r="D54" s="46"/>
      <c r="E54" s="11"/>
      <c r="F54" s="11"/>
      <c r="G54" s="14"/>
      <c r="H54" s="14"/>
      <c r="I54" s="11"/>
    </row>
    <row r="55" spans="2:9" ht="15">
      <c r="B55" s="9"/>
      <c r="D55" s="46"/>
      <c r="E55" s="11"/>
      <c r="F55" s="11"/>
      <c r="G55" s="14"/>
      <c r="H55" s="14"/>
      <c r="I55" s="11"/>
    </row>
    <row r="56" spans="4:9" ht="15" customHeight="1">
      <c r="D56" s="46"/>
      <c r="E56" s="11"/>
      <c r="G56" s="47" t="s">
        <v>19</v>
      </c>
      <c r="H56" s="19"/>
      <c r="I56" s="8"/>
    </row>
    <row r="57" spans="2:9" ht="15">
      <c r="B57" s="12" t="s">
        <v>133</v>
      </c>
      <c r="D57" s="46"/>
      <c r="E57" s="11"/>
      <c r="F57" s="11"/>
      <c r="G57" s="14"/>
      <c r="H57" s="14"/>
      <c r="I57" s="11"/>
    </row>
    <row r="58" spans="2:9" ht="15">
      <c r="B58" s="12"/>
      <c r="D58" s="46"/>
      <c r="E58" s="11"/>
      <c r="F58" s="11"/>
      <c r="G58" s="14"/>
      <c r="H58" s="14"/>
      <c r="I58" s="11"/>
    </row>
    <row r="59" spans="2:9" ht="15">
      <c r="B59" s="56"/>
      <c r="D59" s="46"/>
      <c r="E59" s="11"/>
      <c r="F59" s="11"/>
      <c r="G59" s="14"/>
      <c r="H59" s="14"/>
      <c r="I59" s="11"/>
    </row>
    <row r="60" spans="1:9" ht="27.75" customHeight="1">
      <c r="A60" s="11"/>
      <c r="B60" s="12" t="s">
        <v>19</v>
      </c>
      <c r="C60" s="59"/>
      <c r="D60" s="59"/>
      <c r="E60" s="59"/>
      <c r="F60" s="59"/>
      <c r="G60" s="59"/>
      <c r="H60" s="59"/>
      <c r="I60" s="11"/>
    </row>
    <row r="61" spans="2:9" ht="15">
      <c r="B61" s="9"/>
      <c r="D61" s="46"/>
      <c r="E61" s="11"/>
      <c r="F61" s="11"/>
      <c r="G61" s="14"/>
      <c r="H61" s="14"/>
      <c r="I61" s="11"/>
    </row>
    <row r="62" spans="2:9" ht="15">
      <c r="B62" s="9"/>
      <c r="D62" s="46"/>
      <c r="E62" s="11"/>
      <c r="F62" s="11"/>
      <c r="G62" s="14"/>
      <c r="H62" s="14"/>
      <c r="I62" s="11"/>
    </row>
    <row r="63" spans="2:9" ht="15">
      <c r="B63" s="9"/>
      <c r="D63" s="46"/>
      <c r="E63" s="11"/>
      <c r="F63" s="11"/>
      <c r="G63" s="14"/>
      <c r="H63" s="14"/>
      <c r="I63" s="11"/>
    </row>
    <row r="64" spans="2:9" ht="15">
      <c r="B64" s="9"/>
      <c r="D64" s="46"/>
      <c r="E64" s="11"/>
      <c r="F64" s="11"/>
      <c r="G64" s="14"/>
      <c r="H64" s="14"/>
      <c r="I64" s="11"/>
    </row>
  </sheetData>
  <sheetProtection/>
  <mergeCells count="11">
    <mergeCell ref="I9:J9"/>
    <mergeCell ref="B38:H38"/>
    <mergeCell ref="F9:F10"/>
    <mergeCell ref="E9:E10"/>
    <mergeCell ref="G9:G10"/>
    <mergeCell ref="H9:H10"/>
    <mergeCell ref="G52:H52"/>
    <mergeCell ref="A9:A10"/>
    <mergeCell ref="B9:B10"/>
    <mergeCell ref="C9:C10"/>
    <mergeCell ref="D9:D10"/>
  </mergeCells>
  <printOptions/>
  <pageMargins left="0.07874015748031496" right="0.07874015748031496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Δήμος Ελειού-Πρόννων</dc:creator>
  <cp:keywords/>
  <dc:description/>
  <cp:lastModifiedBy>user</cp:lastModifiedBy>
  <cp:lastPrinted>2020-10-02T15:16:19Z</cp:lastPrinted>
  <dcterms:created xsi:type="dcterms:W3CDTF">2013-03-28T07:39:56Z</dcterms:created>
  <dcterms:modified xsi:type="dcterms:W3CDTF">2020-10-02T15:17:05Z</dcterms:modified>
  <cp:category/>
  <cp:version/>
  <cp:contentType/>
  <cp:contentStatus/>
</cp:coreProperties>
</file>